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dfc7a5de2f47a6b0/1 FPC new/Finance/2026-7/"/>
    </mc:Choice>
  </mc:AlternateContent>
  <xr:revisionPtr revIDLastSave="0" documentId="8_{5ABCA236-7800-4826-A774-57FDA6D00FC1}" xr6:coauthVersionLast="47" xr6:coauthVersionMax="47" xr10:uidLastSave="{00000000-0000-0000-0000-000000000000}"/>
  <bookViews>
    <workbookView xWindow="-108" yWindow="-108" windowWidth="23256" windowHeight="12576" xr2:uid="{0F4F0CDE-83BB-400D-9C9D-8AC45894B9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51" i="1" l="1"/>
  <c r="O48" i="1"/>
  <c r="O47" i="1"/>
  <c r="O46" i="1"/>
  <c r="O45" i="1"/>
  <c r="N41" i="1"/>
  <c r="M41" i="1"/>
  <c r="L41" i="1"/>
  <c r="K41" i="1"/>
  <c r="J41" i="1"/>
  <c r="I41" i="1"/>
  <c r="H41" i="1"/>
  <c r="G41" i="1"/>
  <c r="F41" i="1"/>
  <c r="E41" i="1"/>
  <c r="D41" i="1"/>
  <c r="C41" i="1"/>
  <c r="O38" i="1"/>
  <c r="O35" i="1"/>
  <c r="O34" i="1"/>
  <c r="O33" i="1"/>
  <c r="O32" i="1"/>
  <c r="O31" i="1"/>
  <c r="O30" i="1"/>
  <c r="O29" i="1"/>
  <c r="O28" i="1"/>
  <c r="O27" i="1"/>
  <c r="O26" i="1"/>
  <c r="O23" i="1"/>
  <c r="O22" i="1"/>
  <c r="O19" i="1"/>
  <c r="O18" i="1"/>
  <c r="O17" i="1"/>
  <c r="O16" i="1"/>
  <c r="O15" i="1"/>
  <c r="O14" i="1"/>
  <c r="O13" i="1"/>
  <c r="O12" i="1"/>
  <c r="O11" i="1"/>
  <c r="O10" i="1"/>
  <c r="O9" i="1"/>
  <c r="O8" i="1"/>
  <c r="O6" i="1"/>
  <c r="O5" i="1"/>
  <c r="O53" i="1" l="1"/>
  <c r="D55" i="1" s="1"/>
  <c r="O41" i="1"/>
  <c r="F55" i="1" l="1"/>
  <c r="I55" i="1" s="1"/>
</calcChain>
</file>

<file path=xl/sharedStrings.xml><?xml version="1.0" encoding="utf-8"?>
<sst xmlns="http://schemas.openxmlformats.org/spreadsheetml/2006/main" count="80" uniqueCount="63">
  <si>
    <t>Forecast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</si>
  <si>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</si>
  <si>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</si>
  <si>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</si>
  <si>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</si>
  <si>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</si>
  <si>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</si>
  <si>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</si>
  <si>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</si>
  <si>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</si>
  <si>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</si>
  <si>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 xml:space="preserve">Feb </t>
  </si>
  <si>
    <t>Mar</t>
  </si>
  <si>
    <t>Payments</t>
  </si>
  <si>
    <t>Council Administration</t>
  </si>
  <si>
    <r>
      <rPr>
        <u/>
        <sz val="11"/>
        <color theme="1"/>
        <rFont val="Aptos Narrow"/>
        <family val="2"/>
        <scheme val="minor"/>
      </rPr>
      <t>Staff Costs</t>
    </r>
    <r>
      <rPr>
        <sz val="11"/>
        <color theme="1"/>
        <rFont val="Aptos Narrow"/>
        <family val="2"/>
        <scheme val="minor"/>
      </rPr>
      <t xml:space="preserve"> - Clerk Salary incl. PAYE</t>
    </r>
  </si>
  <si>
    <r>
      <rPr>
        <u/>
        <sz val="11"/>
        <color theme="1"/>
        <rFont val="Aptos Narrow"/>
        <family val="2"/>
        <scheme val="minor"/>
      </rPr>
      <t>Staff Costs</t>
    </r>
    <r>
      <rPr>
        <sz val="11"/>
        <color theme="1"/>
        <rFont val="Aptos Narrow"/>
        <family val="2"/>
        <scheme val="minor"/>
      </rPr>
      <t xml:space="preserve"> - Employer NI</t>
    </r>
  </si>
  <si>
    <t>Office Admin (paper;ink;stamps, WFH. mileage)</t>
  </si>
  <si>
    <t>Council website &amp; email costs</t>
  </si>
  <si>
    <t>Council phone</t>
  </si>
  <si>
    <t>Training including books</t>
  </si>
  <si>
    <t>bank charges</t>
  </si>
  <si>
    <t>Insurance</t>
  </si>
  <si>
    <t>Subscriptions (ICO)</t>
  </si>
  <si>
    <t>Information tech (MS subs &amp; Avast)</t>
  </si>
  <si>
    <t>Subscriptions (NPTS &amp; SLCC)</t>
  </si>
  <si>
    <t>Legal services</t>
  </si>
  <si>
    <t>Audit</t>
  </si>
  <si>
    <t>Meeting room hire</t>
  </si>
  <si>
    <t xml:space="preserve"> </t>
  </si>
  <si>
    <t>Grants &amp; donations</t>
  </si>
  <si>
    <t>Community grants</t>
  </si>
  <si>
    <t>S137</t>
  </si>
  <si>
    <t>Open spaces</t>
  </si>
  <si>
    <t>Streetlighting maintenance contract</t>
  </si>
  <si>
    <t>Streetlighting electricity bill</t>
  </si>
  <si>
    <t>Streetlighting replacement</t>
  </si>
  <si>
    <t>Asset - maintenance</t>
  </si>
  <si>
    <t>Asset - replacement</t>
  </si>
  <si>
    <t>Rec Ground Charity Play Inspection</t>
  </si>
  <si>
    <t>Asset - Defib</t>
  </si>
  <si>
    <t>Grounds Maintenance (various)</t>
  </si>
  <si>
    <t>Asset - new</t>
  </si>
  <si>
    <t>Other</t>
  </si>
  <si>
    <t>Contingency - unplanned spend</t>
  </si>
  <si>
    <t>TOTAL  PAYMENTS</t>
  </si>
  <si>
    <t>Receipts</t>
  </si>
  <si>
    <t>Other Income</t>
  </si>
  <si>
    <t>Grants</t>
  </si>
  <si>
    <t>VAT reclaimed</t>
  </si>
  <si>
    <t>Bank Interest</t>
  </si>
  <si>
    <t>Precept</t>
  </si>
  <si>
    <t>TOTAL RECEIPTS</t>
  </si>
  <si>
    <t>Opening Bank Balance 01.04.2025</t>
  </si>
  <si>
    <t>PLUS receipts</t>
  </si>
  <si>
    <t>LESS paymnts</t>
  </si>
  <si>
    <t>Est Yr End</t>
  </si>
  <si>
    <t xml:space="preserve"> Tree Maintenance</t>
  </si>
  <si>
    <t>Staff costs refund of PAYE</t>
  </si>
  <si>
    <t>Cash in Hand</t>
  </si>
  <si>
    <t>Foulden Parish Council</t>
  </si>
  <si>
    <t>Cashflow Forecast to 31.03.2026</t>
  </si>
  <si>
    <t>GROSS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</si>
</sst>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u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i/>
      <sz val="11"/>
      <color theme="0" tint="-0.499984740745262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4" fontId="3" fillId="3" borderId="0" xfId="0" applyNumberFormat="1" applyFont="1" applyFill="1" applyAlignment="1">
      <alignment horizontal="right"/>
    </xf>
    <xf numFmtId="44" fontId="0" fillId="0" borderId="0" xfId="0" applyNumberFormat="1"/>
    <xf numFmtId="44" fontId="4" fillId="0" borderId="0" xfId="0" applyNumberFormat="1" applyFont="1"/>
    <xf numFmtId="44" fontId="5" fillId="4" borderId="0" xfId="0" applyNumberFormat="1" applyFont="1" applyFill="1"/>
    <xf numFmtId="44" fontId="6" fillId="4" borderId="0" xfId="0" applyNumberFormat="1" applyFont="1" applyFill="1"/>
    <xf numFmtId="0" fontId="4" fillId="0" borderId="0" xfId="0" applyFont="1"/>
    <xf numFmtId="0" fontId="1" fillId="0" borderId="0" xfId="0" applyFont="1" applyAlignment="1">
      <alignment horizontal="right"/>
    </xf>
    <xf numFmtId="44" fontId="1" fillId="0" borderId="0" xfId="0" applyNumberFormat="1" applyFont="1"/>
    <xf numFmtId="44" fontId="7" fillId="0" borderId="0" xfId="0" applyNumberFormat="1" applyFont="1"/>
    <xf numFmtId="0" fontId="7" fillId="0" borderId="0" xfId="0" applyFont="1"/>
    <xf numFmtId="0" fontId="1" fillId="0" borderId="0" xfId="0" applyFont="1"/>
    <xf numFmtId="0" fontId="1" fillId="5" borderId="0" xfId="0" applyFont="1" applyFill="1" applyAlignment="1">
      <alignment horizontal="right"/>
    </xf>
    <xf numFmtId="0" fontId="0" fillId="0" borderId="0" xfId="0" applyAlignment="1">
      <alignment horizontal="right"/>
    </xf>
    <xf numFmtId="44" fontId="4" fillId="5" borderId="0" xfId="0" applyNumberFormat="1" applyFont="1" applyFill="1"/>
    <xf numFmtId="44" fontId="6" fillId="0" borderId="0" xfId="0" applyNumberFormat="1" applyFont="1"/>
    <xf numFmtId="44" fontId="9" fillId="0" borderId="0" xfId="0" applyNumberFormat="1" applyFont="1"/>
    <xf numFmtId="44" fontId="10" fillId="0" borderId="0" xfId="0" applyNumberFormat="1" applyFont="1"/>
    <xf numFmtId="44" fontId="5" fillId="0" borderId="0" xfId="0" applyNumberFormat="1" applyFont="1"/>
    <xf numFmtId="44" fontId="11" fillId="0" borderId="0" xfId="0" applyNumberFormat="1" applyFont="1"/>
    <xf numFmtId="44" fontId="7" fillId="6" borderId="1" xfId="0" applyNumberFormat="1" applyFont="1" applyFill="1" applyBorder="1"/>
    <xf numFmtId="0" fontId="1" fillId="6" borderId="0" xfId="0" applyFont="1" applyFill="1" applyAlignment="1">
      <alignment horizontal="right"/>
    </xf>
    <xf numFmtId="44" fontId="1" fillId="6" borderId="0" xfId="0" applyNumberFormat="1" applyFont="1" applyFill="1"/>
    <xf numFmtId="44" fontId="7" fillId="6" borderId="0" xfId="0" applyNumberFormat="1" applyFont="1" applyFill="1"/>
    <xf numFmtId="44" fontId="10" fillId="6" borderId="0" xfId="0" applyNumberFormat="1" applyFont="1" applyFill="1"/>
    <xf numFmtId="44" fontId="12" fillId="0" borderId="0" xfId="0" applyNumberFormat="1" applyFont="1"/>
    <xf numFmtId="44" fontId="13" fillId="0" borderId="0" xfId="0" applyNumberFormat="1" applyFont="1"/>
    <xf numFmtId="44" fontId="1" fillId="6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44" fontId="9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AC6A-263E-4163-BF30-A599BEE0F468}">
  <sheetPr>
    <pageSetUpPr fitToPage="1"/>
  </sheetPr>
  <dimension ref="A1:O56"/>
  <sheetViews>
    <sheetView tabSelected="1" workbookViewId="0">
      <selection activeCell="H55" sqref="H55"/>
    </sheetView>
  </sheetViews>
  <sheetFormatPr defaultRowHeight="14.4"/>
  <cols>
    <col min="1" max="1" width="38.69921875" style="13" bestFit="1" customWidth="1"/>
    <col min="2" max="2" width="10.3984375" style="2" bestFit="1" customWidth="1"/>
    <col min="3" max="3" width="13.3984375" style="2" bestFit="1" customWidth="1"/>
    <col min="4" max="4" width="11.296875" style="2" bestFit="1" customWidth="1"/>
    <col min="5" max="5" width="14.09765625" style="3" bestFit="1" customWidth="1"/>
    <col min="6" max="6" width="12" style="16" bestFit="1" customWidth="1"/>
    <col min="7" max="7" width="11.09765625" style="16" bestFit="1" customWidth="1"/>
    <col min="8" max="8" width="11.3984375" style="25" bestFit="1" customWidth="1"/>
    <col min="9" max="10" width="11.09765625" style="16" bestFit="1" customWidth="1"/>
    <col min="11" max="11" width="10.09765625" style="16" bestFit="1" customWidth="1"/>
    <col min="12" max="14" width="9.59765625" style="16" bestFit="1" customWidth="1"/>
    <col min="15" max="15" width="15" style="6" bestFit="1" customWidth="1"/>
  </cols>
  <sheetData>
    <row r="1" spans="1:15" ht="21">
      <c r="A1" s="28" t="s">
        <v>60</v>
      </c>
      <c r="B1" s="1"/>
      <c r="G1" s="15"/>
      <c r="I1" s="4" t="s">
        <v>0</v>
      </c>
      <c r="J1" s="5"/>
      <c r="K1" s="5"/>
      <c r="L1" s="5"/>
      <c r="M1" s="5"/>
      <c r="N1" s="5"/>
    </row>
    <row r="2" spans="1:15" s="11" customFormat="1" ht="13.8">
      <c r="A2" s="29" t="s">
        <v>61</v>
      </c>
      <c r="B2" s="8"/>
      <c r="C2" s="8" t="s">
        <v>1</v>
      </c>
      <c r="D2" s="8" t="s">
        <v>2</v>
      </c>
      <c r="E2" s="9" t="s">
        <v>3</v>
      </c>
      <c r="F2" s="18" t="s">
        <v>4</v>
      </c>
      <c r="G2" s="18" t="s">
        <v>5</v>
      </c>
      <c r="H2" s="8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10" t="s">
        <v>62</v>
      </c>
    </row>
    <row r="3" spans="1:15">
      <c r="A3" s="12" t="s">
        <v>13</v>
      </c>
      <c r="B3" s="8"/>
      <c r="F3" s="15"/>
      <c r="G3" s="15"/>
      <c r="H3" s="2"/>
      <c r="I3" s="5"/>
      <c r="J3" s="5"/>
      <c r="K3" s="5"/>
      <c r="L3" s="5"/>
      <c r="M3" s="5"/>
      <c r="N3" s="5"/>
    </row>
    <row r="4" spans="1:15">
      <c r="A4" s="7" t="s">
        <v>14</v>
      </c>
      <c r="B4" s="8"/>
      <c r="F4" s="15"/>
      <c r="G4" s="15"/>
      <c r="H4" s="2"/>
      <c r="I4" s="5"/>
      <c r="J4" s="5"/>
      <c r="K4" s="5"/>
      <c r="L4" s="5"/>
      <c r="M4" s="5"/>
      <c r="N4" s="5"/>
    </row>
    <row r="5" spans="1:15">
      <c r="A5" s="13" t="s">
        <v>15</v>
      </c>
      <c r="C5" s="2">
        <v>405.6</v>
      </c>
      <c r="D5" s="2">
        <v>405.6</v>
      </c>
      <c r="E5" s="2">
        <v>406.47</v>
      </c>
      <c r="F5" s="15">
        <v>406.47</v>
      </c>
      <c r="G5" s="15">
        <v>406.47</v>
      </c>
      <c r="H5" s="2">
        <v>499.11</v>
      </c>
      <c r="I5" s="5">
        <v>585.59</v>
      </c>
      <c r="J5" s="5">
        <v>585.59</v>
      </c>
      <c r="K5" s="5">
        <v>585.59</v>
      </c>
      <c r="L5" s="5">
        <v>585.59</v>
      </c>
      <c r="M5" s="5">
        <v>585.59</v>
      </c>
      <c r="N5" s="5">
        <v>585.59</v>
      </c>
      <c r="O5" s="3">
        <f>SUM(C5:N5)</f>
        <v>6043.2600000000011</v>
      </c>
    </row>
    <row r="6" spans="1:15">
      <c r="A6" s="13" t="s">
        <v>16</v>
      </c>
      <c r="C6" s="2">
        <v>0</v>
      </c>
      <c r="D6" s="2">
        <v>0</v>
      </c>
      <c r="E6" s="2">
        <v>0</v>
      </c>
      <c r="F6" s="15">
        <v>0</v>
      </c>
      <c r="G6" s="15">
        <v>0</v>
      </c>
      <c r="H6" s="2">
        <v>12.32</v>
      </c>
      <c r="I6" s="5">
        <v>23.4</v>
      </c>
      <c r="J6" s="5">
        <v>23.4</v>
      </c>
      <c r="K6" s="5">
        <v>23.4</v>
      </c>
      <c r="L6" s="5">
        <v>23.4</v>
      </c>
      <c r="M6" s="5">
        <v>23.4</v>
      </c>
      <c r="N6" s="5">
        <v>23.4</v>
      </c>
      <c r="O6" s="3">
        <f t="shared" ref="O6:O51" si="0">SUM(C6:N6)</f>
        <v>152.72</v>
      </c>
    </row>
    <row r="7" spans="1:15">
      <c r="A7" s="13" t="s">
        <v>58</v>
      </c>
      <c r="C7" s="2">
        <v>0</v>
      </c>
      <c r="D7" s="2">
        <v>0</v>
      </c>
      <c r="E7" s="2">
        <v>0</v>
      </c>
      <c r="F7" s="15">
        <v>0</v>
      </c>
      <c r="G7" s="15">
        <v>0</v>
      </c>
      <c r="H7" s="2">
        <v>0</v>
      </c>
      <c r="I7" s="5">
        <v>0</v>
      </c>
      <c r="J7" s="30">
        <v>0</v>
      </c>
      <c r="K7" s="5">
        <v>0</v>
      </c>
      <c r="L7" s="5">
        <v>0</v>
      </c>
      <c r="M7" s="5">
        <v>0</v>
      </c>
      <c r="N7" s="5">
        <v>-782.48</v>
      </c>
      <c r="O7" s="3">
        <f>SUM(B7:N7)</f>
        <v>-782.48</v>
      </c>
    </row>
    <row r="8" spans="1:15">
      <c r="A8" s="13" t="s">
        <v>17</v>
      </c>
      <c r="C8" s="2">
        <v>0</v>
      </c>
      <c r="D8" s="2">
        <v>0</v>
      </c>
      <c r="E8" s="2">
        <v>27</v>
      </c>
      <c r="F8" s="15">
        <v>0</v>
      </c>
      <c r="G8" s="15">
        <v>0</v>
      </c>
      <c r="H8" s="2">
        <v>0</v>
      </c>
      <c r="I8" s="5">
        <v>26</v>
      </c>
      <c r="J8" s="5">
        <v>26</v>
      </c>
      <c r="K8" s="5">
        <v>26</v>
      </c>
      <c r="L8" s="5">
        <v>26</v>
      </c>
      <c r="M8" s="5">
        <v>75</v>
      </c>
      <c r="N8" s="5">
        <v>26</v>
      </c>
      <c r="O8" s="3">
        <f t="shared" si="0"/>
        <v>232</v>
      </c>
    </row>
    <row r="9" spans="1:15">
      <c r="A9" s="13" t="s">
        <v>18</v>
      </c>
      <c r="C9" s="2">
        <v>0</v>
      </c>
      <c r="D9" s="2">
        <v>0</v>
      </c>
      <c r="E9" s="2">
        <v>0</v>
      </c>
      <c r="F9" s="15">
        <v>0</v>
      </c>
      <c r="G9" s="15">
        <v>137.97999999999999</v>
      </c>
      <c r="H9" s="2">
        <v>0</v>
      </c>
      <c r="I9" s="5">
        <v>11.98</v>
      </c>
      <c r="J9" s="5">
        <v>5.99</v>
      </c>
      <c r="K9" s="5">
        <v>5.99</v>
      </c>
      <c r="L9" s="5">
        <v>5.99</v>
      </c>
      <c r="M9" s="5">
        <v>5.99</v>
      </c>
      <c r="N9" s="5">
        <v>211.99</v>
      </c>
      <c r="O9" s="3">
        <f t="shared" si="0"/>
        <v>385.91</v>
      </c>
    </row>
    <row r="10" spans="1:15">
      <c r="A10" s="13" t="s">
        <v>19</v>
      </c>
      <c r="C10" s="2">
        <v>0</v>
      </c>
      <c r="D10" s="2">
        <v>0</v>
      </c>
      <c r="E10" s="2">
        <v>0</v>
      </c>
      <c r="F10" s="15">
        <v>0</v>
      </c>
      <c r="G10" s="15">
        <v>0</v>
      </c>
      <c r="H10" s="2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10</v>
      </c>
    </row>
    <row r="11" spans="1:15">
      <c r="A11" s="13" t="s">
        <v>20</v>
      </c>
      <c r="C11" s="2">
        <v>0</v>
      </c>
      <c r="D11" s="2">
        <v>0</v>
      </c>
      <c r="E11" s="2">
        <v>0</v>
      </c>
      <c r="F11" s="15">
        <v>0</v>
      </c>
      <c r="G11" s="15">
        <v>0</v>
      </c>
      <c r="H11" s="2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5">
      <c r="A12" s="13" t="s">
        <v>21</v>
      </c>
      <c r="C12" s="2">
        <v>6</v>
      </c>
      <c r="D12" s="2">
        <v>6</v>
      </c>
      <c r="E12" s="2">
        <v>6</v>
      </c>
      <c r="F12" s="15">
        <v>6</v>
      </c>
      <c r="G12" s="15">
        <v>6</v>
      </c>
      <c r="H12" s="2">
        <v>6</v>
      </c>
      <c r="I12" s="5">
        <v>6</v>
      </c>
      <c r="J12" s="5">
        <v>6</v>
      </c>
      <c r="K12" s="5">
        <v>6</v>
      </c>
      <c r="L12" s="5">
        <v>6</v>
      </c>
      <c r="M12" s="5">
        <v>6</v>
      </c>
      <c r="N12" s="5">
        <v>6</v>
      </c>
      <c r="O12" s="3">
        <f t="shared" si="0"/>
        <v>72</v>
      </c>
    </row>
    <row r="13" spans="1:15">
      <c r="A13" s="13" t="s">
        <v>22</v>
      </c>
      <c r="C13" s="2">
        <v>0</v>
      </c>
      <c r="D13" s="2">
        <v>624.08000000000004</v>
      </c>
      <c r="E13" s="2">
        <v>0</v>
      </c>
      <c r="F13" s="15">
        <v>0</v>
      </c>
      <c r="G13" s="15">
        <v>13.26</v>
      </c>
      <c r="H13" s="2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3">
        <f t="shared" si="0"/>
        <v>637.34</v>
      </c>
    </row>
    <row r="14" spans="1:15">
      <c r="A14" s="13" t="s">
        <v>23</v>
      </c>
      <c r="C14" s="2">
        <v>0</v>
      </c>
      <c r="D14" s="2">
        <v>0</v>
      </c>
      <c r="E14" s="2">
        <v>0</v>
      </c>
      <c r="F14" s="15">
        <v>0</v>
      </c>
      <c r="G14" s="15">
        <v>0</v>
      </c>
      <c r="H14" s="2">
        <v>0</v>
      </c>
      <c r="I14" s="5">
        <v>48</v>
      </c>
      <c r="J14" s="5">
        <v>50</v>
      </c>
      <c r="K14" s="5">
        <v>0</v>
      </c>
      <c r="L14" s="5">
        <v>0</v>
      </c>
      <c r="M14" s="5">
        <v>0</v>
      </c>
      <c r="N14" s="5">
        <v>0</v>
      </c>
      <c r="O14" s="3">
        <f t="shared" si="0"/>
        <v>98</v>
      </c>
    </row>
    <row r="15" spans="1:15">
      <c r="A15" s="13" t="s">
        <v>24</v>
      </c>
      <c r="C15" s="2">
        <v>0</v>
      </c>
      <c r="D15" s="2">
        <v>123.6</v>
      </c>
      <c r="E15" s="2">
        <v>25</v>
      </c>
      <c r="F15" s="15">
        <v>0</v>
      </c>
      <c r="G15" s="15">
        <v>0</v>
      </c>
      <c r="H15" s="2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3">
        <f t="shared" si="0"/>
        <v>148.6</v>
      </c>
    </row>
    <row r="16" spans="1:15">
      <c r="A16" s="13" t="s">
        <v>25</v>
      </c>
      <c r="C16" s="2">
        <v>0</v>
      </c>
      <c r="D16" s="2">
        <v>0</v>
      </c>
      <c r="E16" s="2">
        <v>0</v>
      </c>
      <c r="F16" s="15">
        <v>0</v>
      </c>
      <c r="G16" s="15">
        <v>0</v>
      </c>
      <c r="H16" s="2">
        <v>50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100</v>
      </c>
      <c r="O16" s="3">
        <f t="shared" si="0"/>
        <v>150</v>
      </c>
    </row>
    <row r="17" spans="1:15">
      <c r="A17" s="13" t="s">
        <v>26</v>
      </c>
      <c r="C17" s="2">
        <v>0</v>
      </c>
      <c r="D17" s="2">
        <v>480</v>
      </c>
      <c r="E17" s="2">
        <v>0</v>
      </c>
      <c r="F17" s="15">
        <v>0</v>
      </c>
      <c r="G17" s="15">
        <v>0</v>
      </c>
      <c r="H17" s="2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3">
        <f t="shared" si="0"/>
        <v>480</v>
      </c>
    </row>
    <row r="18" spans="1:15">
      <c r="A18" s="13" t="s">
        <v>27</v>
      </c>
      <c r="C18" s="2">
        <v>0</v>
      </c>
      <c r="D18" s="2">
        <v>125</v>
      </c>
      <c r="E18" s="2">
        <v>0</v>
      </c>
      <c r="F18" s="15">
        <v>0</v>
      </c>
      <c r="G18" s="15">
        <v>0</v>
      </c>
      <c r="H18" s="2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3">
        <f t="shared" si="0"/>
        <v>125</v>
      </c>
    </row>
    <row r="19" spans="1:15">
      <c r="A19" s="13" t="s">
        <v>28</v>
      </c>
      <c r="C19" s="2">
        <v>0</v>
      </c>
      <c r="D19" s="2">
        <v>32.5</v>
      </c>
      <c r="E19" s="3">
        <v>0</v>
      </c>
      <c r="F19" s="15">
        <v>0</v>
      </c>
      <c r="G19" s="15">
        <v>0</v>
      </c>
      <c r="H19" s="2">
        <v>25</v>
      </c>
      <c r="I19" s="5">
        <v>0</v>
      </c>
      <c r="J19" s="5">
        <v>0</v>
      </c>
      <c r="K19" s="5">
        <v>20</v>
      </c>
      <c r="L19" s="5">
        <v>0</v>
      </c>
      <c r="M19" s="5">
        <v>0</v>
      </c>
      <c r="N19" s="5">
        <v>40</v>
      </c>
      <c r="O19" s="3">
        <f t="shared" si="0"/>
        <v>117.5</v>
      </c>
    </row>
    <row r="20" spans="1:15">
      <c r="F20" s="15"/>
      <c r="G20" s="15"/>
      <c r="H20" s="2"/>
      <c r="I20" s="5"/>
      <c r="J20" s="5"/>
      <c r="K20" s="5"/>
      <c r="L20" s="5"/>
      <c r="M20" s="5"/>
      <c r="N20" s="5"/>
      <c r="O20" s="3" t="s">
        <v>29</v>
      </c>
    </row>
    <row r="21" spans="1:15">
      <c r="A21" s="7" t="s">
        <v>30</v>
      </c>
      <c r="B21" s="8"/>
      <c r="F21" s="15"/>
      <c r="G21" s="15"/>
      <c r="H21" s="2"/>
      <c r="I21" s="5"/>
      <c r="J21" s="5"/>
      <c r="K21" s="5"/>
      <c r="L21" s="5"/>
      <c r="M21" s="5"/>
      <c r="N21" s="5"/>
      <c r="O21" s="3" t="s">
        <v>29</v>
      </c>
    </row>
    <row r="22" spans="1:15">
      <c r="A22" s="13" t="s">
        <v>31</v>
      </c>
      <c r="C22" s="2">
        <v>0</v>
      </c>
      <c r="D22" s="2">
        <v>250</v>
      </c>
      <c r="E22" s="3">
        <v>0</v>
      </c>
      <c r="F22" s="15">
        <v>0</v>
      </c>
      <c r="G22" s="15">
        <v>0</v>
      </c>
      <c r="H22" s="2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3">
        <f t="shared" si="0"/>
        <v>250</v>
      </c>
    </row>
    <row r="23" spans="1:15">
      <c r="A23" s="13" t="s">
        <v>32</v>
      </c>
      <c r="C23" s="2">
        <v>0</v>
      </c>
      <c r="D23" s="2">
        <v>0</v>
      </c>
      <c r="E23" s="3">
        <v>0</v>
      </c>
      <c r="F23" s="15">
        <v>0</v>
      </c>
      <c r="G23" s="15">
        <v>27.5</v>
      </c>
      <c r="H23" s="2">
        <v>0</v>
      </c>
      <c r="I23" s="5">
        <v>0</v>
      </c>
      <c r="J23" s="5">
        <v>27.5</v>
      </c>
      <c r="K23" s="5">
        <v>0</v>
      </c>
      <c r="L23" s="5">
        <v>0</v>
      </c>
      <c r="M23" s="5">
        <v>0</v>
      </c>
      <c r="N23" s="5">
        <v>0</v>
      </c>
      <c r="O23" s="3">
        <f t="shared" si="0"/>
        <v>55</v>
      </c>
    </row>
    <row r="24" spans="1:15">
      <c r="F24" s="15"/>
      <c r="G24" s="15"/>
      <c r="H24" s="2"/>
      <c r="I24" s="5"/>
      <c r="J24" s="5"/>
      <c r="K24" s="5"/>
      <c r="L24" s="5"/>
      <c r="M24" s="5"/>
      <c r="N24" s="5"/>
      <c r="O24" s="3" t="s">
        <v>29</v>
      </c>
    </row>
    <row r="25" spans="1:15">
      <c r="A25" s="7" t="s">
        <v>33</v>
      </c>
      <c r="B25" s="8"/>
      <c r="F25" s="15"/>
      <c r="G25" s="15"/>
      <c r="H25" s="2"/>
      <c r="I25" s="5"/>
      <c r="J25" s="5"/>
      <c r="K25" s="5"/>
      <c r="L25" s="5"/>
      <c r="M25" s="5"/>
      <c r="N25" s="5"/>
      <c r="O25" s="3" t="s">
        <v>29</v>
      </c>
    </row>
    <row r="26" spans="1:15">
      <c r="A26" s="13" t="s">
        <v>34</v>
      </c>
      <c r="C26" s="2">
        <v>0</v>
      </c>
      <c r="D26" s="2">
        <v>44.4</v>
      </c>
      <c r="E26" s="3">
        <v>0</v>
      </c>
      <c r="F26" s="15">
        <v>0</v>
      </c>
      <c r="G26" s="15">
        <v>44.4</v>
      </c>
      <c r="H26" s="2">
        <v>0</v>
      </c>
      <c r="I26" s="5">
        <v>0</v>
      </c>
      <c r="J26" s="5">
        <v>44.4</v>
      </c>
      <c r="K26" s="5">
        <v>0</v>
      </c>
      <c r="L26" s="5">
        <v>0</v>
      </c>
      <c r="M26" s="5">
        <v>44.4</v>
      </c>
      <c r="N26" s="5">
        <v>0</v>
      </c>
      <c r="O26" s="3">
        <f t="shared" si="0"/>
        <v>177.6</v>
      </c>
    </row>
    <row r="27" spans="1:15">
      <c r="A27" s="13" t="s">
        <v>35</v>
      </c>
      <c r="C27" s="2">
        <v>0</v>
      </c>
      <c r="D27" s="2">
        <v>0</v>
      </c>
      <c r="E27" s="3">
        <v>0</v>
      </c>
      <c r="F27" s="15">
        <v>0</v>
      </c>
      <c r="G27" s="15">
        <v>967.32</v>
      </c>
      <c r="H27" s="2">
        <v>0</v>
      </c>
      <c r="I27" s="5">
        <v>-483.66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3">
        <f t="shared" si="0"/>
        <v>483.66</v>
      </c>
    </row>
    <row r="28" spans="1:15">
      <c r="A28" s="13" t="s">
        <v>36</v>
      </c>
      <c r="C28" s="2">
        <v>0</v>
      </c>
      <c r="D28" s="2">
        <v>0</v>
      </c>
      <c r="E28" s="3">
        <v>0</v>
      </c>
      <c r="F28" s="15">
        <v>0</v>
      </c>
      <c r="G28" s="15">
        <v>0</v>
      </c>
      <c r="H28" s="2">
        <v>0</v>
      </c>
      <c r="I28" s="5">
        <v>990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3">
        <f t="shared" si="0"/>
        <v>990</v>
      </c>
    </row>
    <row r="29" spans="1:15">
      <c r="A29" s="13" t="s">
        <v>37</v>
      </c>
      <c r="C29" s="2">
        <v>0</v>
      </c>
      <c r="D29" s="2">
        <v>0</v>
      </c>
      <c r="E29" s="3">
        <v>0</v>
      </c>
      <c r="F29" s="15">
        <v>0</v>
      </c>
      <c r="G29" s="15">
        <v>0</v>
      </c>
      <c r="H29" s="2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3">
        <f t="shared" si="0"/>
        <v>0</v>
      </c>
    </row>
    <row r="30" spans="1:15">
      <c r="A30" s="13" t="s">
        <v>38</v>
      </c>
      <c r="C30" s="2">
        <v>0</v>
      </c>
      <c r="D30" s="2">
        <v>0</v>
      </c>
      <c r="E30" s="3">
        <v>0</v>
      </c>
      <c r="F30" s="15">
        <v>0</v>
      </c>
      <c r="G30" s="15">
        <v>0</v>
      </c>
      <c r="H30" s="2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3">
        <f t="shared" si="0"/>
        <v>0</v>
      </c>
    </row>
    <row r="31" spans="1:15">
      <c r="A31" s="13" t="s">
        <v>39</v>
      </c>
      <c r="C31" s="2">
        <v>0</v>
      </c>
      <c r="D31" s="2">
        <v>0</v>
      </c>
      <c r="E31" s="3">
        <v>0</v>
      </c>
      <c r="F31" s="15">
        <v>0</v>
      </c>
      <c r="G31" s="15">
        <v>0</v>
      </c>
      <c r="H31" s="2">
        <v>0</v>
      </c>
      <c r="I31" s="5">
        <v>127.8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3">
        <f t="shared" si="0"/>
        <v>127.8</v>
      </c>
    </row>
    <row r="32" spans="1:15">
      <c r="A32" s="13" t="s">
        <v>40</v>
      </c>
      <c r="C32" s="2">
        <v>0</v>
      </c>
      <c r="D32" s="2">
        <v>0</v>
      </c>
      <c r="E32" s="3">
        <v>0</v>
      </c>
      <c r="F32" s="15">
        <v>0</v>
      </c>
      <c r="G32" s="15">
        <v>0</v>
      </c>
      <c r="H32" s="2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3">
        <f t="shared" si="0"/>
        <v>0</v>
      </c>
    </row>
    <row r="33" spans="1:15">
      <c r="A33" s="13" t="s">
        <v>57</v>
      </c>
      <c r="C33" s="2">
        <v>0</v>
      </c>
      <c r="D33" s="2">
        <v>0</v>
      </c>
      <c r="E33" s="3">
        <v>540</v>
      </c>
      <c r="F33" s="15">
        <v>0</v>
      </c>
      <c r="G33" s="15">
        <v>0</v>
      </c>
      <c r="H33" s="2">
        <v>700</v>
      </c>
      <c r="I33" s="5">
        <v>2040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3">
        <f t="shared" si="0"/>
        <v>3280</v>
      </c>
    </row>
    <row r="34" spans="1:15">
      <c r="A34" s="13" t="s">
        <v>41</v>
      </c>
      <c r="C34" s="2">
        <v>0</v>
      </c>
      <c r="D34" s="2">
        <v>0</v>
      </c>
      <c r="E34" s="3">
        <v>936</v>
      </c>
      <c r="F34" s="15">
        <v>312</v>
      </c>
      <c r="G34" s="15">
        <v>312</v>
      </c>
      <c r="H34" s="2">
        <v>624</v>
      </c>
      <c r="I34" s="5">
        <v>312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3">
        <f t="shared" si="0"/>
        <v>2496</v>
      </c>
    </row>
    <row r="35" spans="1:15">
      <c r="A35" s="13" t="s">
        <v>42</v>
      </c>
      <c r="C35" s="2">
        <v>0</v>
      </c>
      <c r="D35" s="2">
        <v>0</v>
      </c>
      <c r="E35" s="3">
        <v>0</v>
      </c>
      <c r="F35" s="15">
        <v>0</v>
      </c>
      <c r="G35" s="19">
        <v>0</v>
      </c>
      <c r="H35" s="2">
        <v>8700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3">
        <f t="shared" si="0"/>
        <v>8700</v>
      </c>
    </row>
    <row r="36" spans="1:15">
      <c r="D36" s="2" t="s">
        <v>29</v>
      </c>
      <c r="F36" s="15"/>
      <c r="G36" s="15"/>
      <c r="H36" s="2"/>
      <c r="I36" s="5"/>
      <c r="J36" s="5"/>
      <c r="K36" s="5"/>
      <c r="L36" s="5"/>
      <c r="M36" s="5"/>
      <c r="N36" s="5"/>
      <c r="O36" s="3" t="s">
        <v>29</v>
      </c>
    </row>
    <row r="37" spans="1:15">
      <c r="A37" s="7" t="s">
        <v>43</v>
      </c>
      <c r="D37" s="2" t="s">
        <v>29</v>
      </c>
      <c r="F37" s="15"/>
      <c r="G37" s="15"/>
      <c r="H37" s="2"/>
      <c r="I37" s="5"/>
      <c r="J37" s="5"/>
      <c r="K37" s="5"/>
      <c r="L37" s="5"/>
      <c r="M37" s="5"/>
      <c r="N37" s="5"/>
      <c r="O37" s="3" t="s">
        <v>29</v>
      </c>
    </row>
    <row r="38" spans="1:15">
      <c r="A38" s="13" t="s">
        <v>44</v>
      </c>
      <c r="C38" s="2">
        <v>0</v>
      </c>
      <c r="D38" s="2">
        <v>0</v>
      </c>
      <c r="E38" s="3">
        <v>0</v>
      </c>
      <c r="F38" s="15">
        <v>0</v>
      </c>
      <c r="G38" s="15">
        <v>295.89</v>
      </c>
      <c r="H38" s="2">
        <v>0</v>
      </c>
      <c r="I38" s="5">
        <v>295.89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3">
        <f t="shared" si="0"/>
        <v>591.78</v>
      </c>
    </row>
    <row r="39" spans="1:15">
      <c r="F39" s="15"/>
      <c r="G39" s="15"/>
      <c r="H39" s="2"/>
      <c r="I39" s="5"/>
      <c r="J39" s="5"/>
      <c r="K39" s="5"/>
      <c r="L39" s="5"/>
      <c r="M39" s="5"/>
      <c r="N39" s="5"/>
      <c r="O39" s="3"/>
    </row>
    <row r="40" spans="1:15">
      <c r="F40" s="15"/>
      <c r="G40" s="15"/>
      <c r="H40" s="2"/>
      <c r="I40" s="5"/>
      <c r="J40" s="5"/>
      <c r="K40" s="5"/>
      <c r="L40" s="5"/>
      <c r="M40" s="5"/>
      <c r="N40" s="5"/>
      <c r="O40" s="3" t="s">
        <v>29</v>
      </c>
    </row>
    <row r="41" spans="1:15" s="11" customFormat="1" ht="13.8">
      <c r="A41" s="7" t="s">
        <v>45</v>
      </c>
      <c r="B41" s="8"/>
      <c r="C41" s="8">
        <f>SUM(C5:C40)</f>
        <v>411.6</v>
      </c>
      <c r="D41" s="8">
        <f t="shared" ref="D41:N41" si="1">SUM(D5:D40)</f>
        <v>2091.1799999999998</v>
      </c>
      <c r="E41" s="9">
        <f t="shared" si="1"/>
        <v>1940.47</v>
      </c>
      <c r="F41" s="8">
        <f t="shared" si="1"/>
        <v>724.47</v>
      </c>
      <c r="G41" s="8">
        <f t="shared" si="1"/>
        <v>2210.8200000000002</v>
      </c>
      <c r="H41" s="8">
        <f t="shared" si="1"/>
        <v>10616.43</v>
      </c>
      <c r="I41" s="4">
        <f t="shared" si="1"/>
        <v>3982.9999999999995</v>
      </c>
      <c r="J41" s="4">
        <f t="shared" si="1"/>
        <v>778.88</v>
      </c>
      <c r="K41" s="4">
        <f t="shared" si="1"/>
        <v>666.98</v>
      </c>
      <c r="L41" s="4">
        <f t="shared" si="1"/>
        <v>646.98</v>
      </c>
      <c r="M41" s="4">
        <f t="shared" si="1"/>
        <v>740.38</v>
      </c>
      <c r="N41" s="4">
        <f t="shared" si="1"/>
        <v>210.5</v>
      </c>
      <c r="O41" s="14">
        <f t="shared" si="0"/>
        <v>25021.690000000002</v>
      </c>
    </row>
    <row r="42" spans="1:15">
      <c r="F42" s="15"/>
      <c r="G42" s="15"/>
      <c r="H42" s="2"/>
      <c r="I42" s="15"/>
      <c r="J42" s="15"/>
      <c r="K42" s="15"/>
      <c r="L42" s="15"/>
      <c r="M42" s="15"/>
      <c r="N42" s="15"/>
      <c r="O42" s="3" t="s">
        <v>29</v>
      </c>
    </row>
    <row r="43" spans="1:15">
      <c r="A43" s="12" t="s">
        <v>46</v>
      </c>
      <c r="F43" s="15"/>
      <c r="G43" s="15"/>
      <c r="H43" s="2"/>
      <c r="I43" s="15"/>
      <c r="J43" s="15"/>
      <c r="K43" s="15"/>
      <c r="L43" s="15"/>
      <c r="M43" s="15"/>
      <c r="N43" s="15"/>
      <c r="O43" s="3" t="s">
        <v>29</v>
      </c>
    </row>
    <row r="44" spans="1:15">
      <c r="A44" s="7" t="s">
        <v>47</v>
      </c>
      <c r="F44" s="15"/>
      <c r="G44" s="15"/>
      <c r="H44" s="2"/>
      <c r="I44" s="15"/>
      <c r="J44" s="15"/>
      <c r="K44" s="15"/>
      <c r="L44" s="15"/>
      <c r="M44" s="15"/>
      <c r="N44" s="15"/>
      <c r="O44" s="3" t="s">
        <v>29</v>
      </c>
    </row>
    <row r="45" spans="1:15">
      <c r="A45" s="13" t="s">
        <v>48</v>
      </c>
      <c r="C45" s="2">
        <v>0</v>
      </c>
      <c r="D45" s="2">
        <v>0</v>
      </c>
      <c r="E45" s="3">
        <v>7250</v>
      </c>
      <c r="F45" s="15">
        <v>0</v>
      </c>
      <c r="G45" s="15">
        <v>0</v>
      </c>
      <c r="H45" s="2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3">
        <f t="shared" si="0"/>
        <v>7250</v>
      </c>
    </row>
    <row r="46" spans="1:15">
      <c r="A46" s="13" t="s">
        <v>49</v>
      </c>
      <c r="C46" s="2">
        <v>0</v>
      </c>
      <c r="D46" s="2">
        <v>577.13</v>
      </c>
      <c r="E46" s="2">
        <v>0</v>
      </c>
      <c r="F46" s="15">
        <v>0</v>
      </c>
      <c r="G46" s="15">
        <v>0</v>
      </c>
      <c r="I46" s="5">
        <v>2180.98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3">
        <f t="shared" si="0"/>
        <v>2758.11</v>
      </c>
    </row>
    <row r="47" spans="1:15">
      <c r="A47" s="13" t="s">
        <v>50</v>
      </c>
      <c r="C47" s="2">
        <v>0</v>
      </c>
      <c r="D47" s="2">
        <v>0</v>
      </c>
      <c r="E47" s="2">
        <v>35.93</v>
      </c>
      <c r="F47" s="15">
        <v>0</v>
      </c>
      <c r="G47" s="15">
        <v>0</v>
      </c>
      <c r="H47" s="2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3">
        <f t="shared" si="0"/>
        <v>35.93</v>
      </c>
    </row>
    <row r="48" spans="1:15">
      <c r="A48" s="13" t="s">
        <v>47</v>
      </c>
      <c r="C48" s="2">
        <v>0</v>
      </c>
      <c r="D48" s="2">
        <v>0</v>
      </c>
      <c r="E48" s="2">
        <v>0</v>
      </c>
      <c r="F48" s="2">
        <v>300.69</v>
      </c>
      <c r="G48" s="15">
        <v>0</v>
      </c>
      <c r="H48" s="2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3">
        <f t="shared" si="0"/>
        <v>300.69</v>
      </c>
    </row>
    <row r="49" spans="1:15">
      <c r="F49" s="15"/>
      <c r="G49" s="15"/>
      <c r="H49" s="2"/>
      <c r="I49" s="5"/>
      <c r="J49" s="5"/>
      <c r="K49" s="5"/>
      <c r="L49" s="5"/>
      <c r="M49" s="5"/>
      <c r="N49" s="5"/>
      <c r="O49" s="3" t="s">
        <v>29</v>
      </c>
    </row>
    <row r="50" spans="1:15">
      <c r="A50" s="7" t="s">
        <v>51</v>
      </c>
      <c r="F50" s="15"/>
      <c r="G50" s="15"/>
      <c r="H50" s="2"/>
      <c r="I50" s="5"/>
      <c r="J50" s="5"/>
      <c r="K50" s="5"/>
      <c r="L50" s="5"/>
      <c r="M50" s="5"/>
      <c r="N50" s="5"/>
      <c r="O50" s="3" t="s">
        <v>29</v>
      </c>
    </row>
    <row r="51" spans="1:15">
      <c r="A51" s="13" t="s">
        <v>51</v>
      </c>
      <c r="C51" s="2">
        <v>5731</v>
      </c>
      <c r="D51" s="2">
        <v>0</v>
      </c>
      <c r="E51" s="3">
        <v>0</v>
      </c>
      <c r="F51" s="15">
        <v>0</v>
      </c>
      <c r="G51" s="15">
        <v>0</v>
      </c>
      <c r="H51" s="2">
        <v>5731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3">
        <f t="shared" si="0"/>
        <v>11462</v>
      </c>
    </row>
    <row r="52" spans="1:15">
      <c r="O52" s="3" t="s">
        <v>29</v>
      </c>
    </row>
    <row r="53" spans="1:15" s="11" customFormat="1" ht="13.8">
      <c r="A53" s="7" t="s">
        <v>52</v>
      </c>
      <c r="B53" s="8"/>
      <c r="C53" s="8"/>
      <c r="D53" s="8"/>
      <c r="E53" s="9"/>
      <c r="F53" s="17"/>
      <c r="G53" s="17"/>
      <c r="H53" s="26"/>
      <c r="I53" s="17"/>
      <c r="J53" s="17"/>
      <c r="K53" s="17"/>
      <c r="L53" s="17"/>
      <c r="M53" s="17"/>
      <c r="N53" s="17"/>
      <c r="O53" s="14">
        <f>SUM(O45:O52)</f>
        <v>21806.730000000003</v>
      </c>
    </row>
    <row r="54" spans="1:15" ht="15" thickBot="1">
      <c r="H54" s="27" t="s">
        <v>59</v>
      </c>
      <c r="O54" s="3" t="s">
        <v>29</v>
      </c>
    </row>
    <row r="55" spans="1:15" s="11" customFormat="1" thickBot="1">
      <c r="A55" s="21" t="s">
        <v>53</v>
      </c>
      <c r="B55" s="22">
        <v>5117.97</v>
      </c>
      <c r="C55" s="22" t="s">
        <v>54</v>
      </c>
      <c r="D55" s="22">
        <f>SUM(O53)</f>
        <v>21806.730000000003</v>
      </c>
      <c r="E55" s="23" t="s">
        <v>55</v>
      </c>
      <c r="F55" s="23">
        <f>SUM(O41)</f>
        <v>25021.690000000002</v>
      </c>
      <c r="G55" s="24"/>
      <c r="H55" s="23" t="s">
        <v>56</v>
      </c>
      <c r="I55" s="20">
        <f>SUM(B55+D55-F55)</f>
        <v>1903.010000000002</v>
      </c>
      <c r="J55" s="9"/>
      <c r="K55" s="17"/>
      <c r="L55" s="17"/>
      <c r="M55" s="17"/>
      <c r="N55" s="17"/>
      <c r="O55" s="9"/>
    </row>
    <row r="56" spans="1:15">
      <c r="O56" s="3"/>
    </row>
  </sheetData>
  <pageMargins left="0.7" right="0.7" top="0.75" bottom="0.75" header="0.3" footer="0.3"/>
  <pageSetup paperSize="9" scale="5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Foulden Parish Council</dc:creator>
  <cp:lastModifiedBy>Foulden Parish Clerk</cp:lastModifiedBy>
  <cp:lastPrinted>2025-10-15T10:15:16Z</cp:lastPrinted>
  <dcterms:created xsi:type="dcterms:W3CDTF">2025-09-02T12:36:52Z</dcterms:created>
  <dcterms:modified xsi:type="dcterms:W3CDTF">2025-12-08T10:53:57Z</dcterms:modified>
</cp:coreProperties>
</file>